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OTHERS\Private\My Trip\"/>
    </mc:Choice>
  </mc:AlternateContent>
  <xr:revisionPtr revIDLastSave="0" documentId="12_ncr:500000_{87130A9A-D761-40CB-8406-552C8C48E0C3}" xr6:coauthVersionLast="31" xr6:coauthVersionMax="31" xr10:uidLastSave="{00000000-0000-0000-0000-000000000000}"/>
  <bookViews>
    <workbookView xWindow="0" yWindow="0" windowWidth="15270" windowHeight="4500" xr2:uid="{00000000-000D-0000-FFFF-FFFF00000000}"/>
  </bookViews>
  <sheets>
    <sheet name="Itinerary" sheetId="1" r:id="rId1"/>
    <sheet name="Mt Fuji Loop Bus" sheetId="14" r:id="rId2"/>
    <sheet name="Locker" sheetId="1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G37" i="1"/>
  <c r="I36" i="1"/>
  <c r="G36" i="1"/>
  <c r="I16" i="1"/>
  <c r="I21" i="1"/>
  <c r="I24" i="1"/>
  <c r="G27" i="1"/>
  <c r="I15" i="1" l="1"/>
  <c r="I32" i="1"/>
  <c r="I25" i="1"/>
  <c r="I28" i="1"/>
  <c r="I27" i="1"/>
  <c r="I13" i="1" l="1"/>
  <c r="I14" i="1"/>
  <c r="I12" i="1" l="1"/>
  <c r="I10" i="1" l="1"/>
  <c r="I7" i="1"/>
  <c r="I6" i="1" l="1"/>
  <c r="I35" i="1" l="1"/>
</calcChain>
</file>

<file path=xl/sharedStrings.xml><?xml version="1.0" encoding="utf-8"?>
<sst xmlns="http://schemas.openxmlformats.org/spreadsheetml/2006/main" count="62" uniqueCount="62">
  <si>
    <t>ETA</t>
  </si>
  <si>
    <t>ETD</t>
  </si>
  <si>
    <t>Date</t>
  </si>
  <si>
    <t>Activities</t>
  </si>
  <si>
    <t>IDR</t>
  </si>
  <si>
    <t>Note</t>
  </si>
  <si>
    <t>Europe Itenary</t>
  </si>
  <si>
    <t>Accommodations</t>
  </si>
  <si>
    <t>OTHER</t>
  </si>
  <si>
    <t>Flight JKT HK</t>
  </si>
  <si>
    <t>Flight HK Tokyo</t>
  </si>
  <si>
    <t>Kurs 1 Yen =</t>
  </si>
  <si>
    <t>By Cathay Pacific - Return Ticket</t>
  </si>
  <si>
    <t>Narita T2 to Kawaguchiko station</t>
  </si>
  <si>
    <t>Yen</t>
  </si>
  <si>
    <t>OTH</t>
  </si>
  <si>
    <t>Oshino Hakkai springs</t>
  </si>
  <si>
    <t>Gotemba Premium Outlets</t>
  </si>
  <si>
    <t>2 nights @Breezbay Lake Resort Kawaguchiko/person. Booked and Paid, free cancellation till 3rd April</t>
  </si>
  <si>
    <t>Buy bus ticket: Sightseeing Bus All Lines unlimited</t>
  </si>
  <si>
    <t>Fujiomurosengen Shrine, Kodaki Fuji View Point</t>
  </si>
  <si>
    <t>Walk around and dinner</t>
  </si>
  <si>
    <t>Take Sighseeing bus around</t>
  </si>
  <si>
    <t xml:space="preserve">http://bus-en.fujikyu.co.jp/heritage-tour/detail/id/3/ </t>
  </si>
  <si>
    <t>Chureito Pagoda</t>
  </si>
  <si>
    <t>Mt. Fuji, World Cultural Heritage Site Loop Bus</t>
  </si>
  <si>
    <t>http://bus-en.fujikyu.co.jp/route/detail/id/1/</t>
  </si>
  <si>
    <t xml:space="preserve">Locker for bags large size </t>
  </si>
  <si>
    <t>Fare: From 3,300 yen (For advance online payment by 5:00 p.m. the day before. 4,400 yen for on the day payment). Options schedule @ 13.30. On the day ticket will be purchaed at Narita Airport Keisei Bus ticket box at Narita Airport https://japanbusonline.com/en/CourseSearch/11300720001</t>
  </si>
  <si>
    <t>Check In Hotel</t>
  </si>
  <si>
    <t>Sensoji Temple - Asakusa</t>
  </si>
  <si>
    <t>Two minutes' walk from A5 Exit Ginza station Tokyo Metro Ginza line
    Ginza Miyuki building Underground first floor.
    5-9-1 Ginza, Chuo-ku, Tokyo, 104-0061, Japan.</t>
  </si>
  <si>
    <t>Walk 900m to Okubo Station &gt;&gt; take Chuo Line各停Tokyo Platform 2, 10 stops (20 mins) to Kanda Station &gt;&gt; take Keihintohoku Line各停Ofuna platform 1, 2 stops to 
Yūrakuchō Station &gt;&gt; walk 700m to 銀座幸ビル Japan, 〒104-0061 Tōkyō-to, Chūō-ku, Ginza, 5 Chome−9</t>
  </si>
  <si>
    <t>Dinner Ginza Steak. All you can eat A5 level wagyu beef. A5 WAGYU AKAMI STEAK COURSE</t>
  </si>
  <si>
    <t>Flight Tokyo Jakarta</t>
  </si>
  <si>
    <t>Walk 600m to Higashi-shinjuku Sta. &gt;&gt; Take Oedo Line各停For Iidabashi / Daimon Platform 2, 7 stops, 14 mins to Ueno-Okachimachi Station &gt;&gt; walk to Keisei Ueno Station and take skyliner to airport</t>
  </si>
  <si>
    <t>Train to Airport</t>
  </si>
  <si>
    <t>Check in Hotel Tokyo House Inn</t>
  </si>
  <si>
    <t>Nikko</t>
  </si>
  <si>
    <t>For return, Check local tours from Shinjuku. Or take Limited Express "Kegon" Trains for 2 Hours, Normal Train for 1,360 for 3 hours without reserved seat</t>
  </si>
  <si>
    <t xml:space="preserve">Ueno Park </t>
  </si>
  <si>
    <t>Yoyogi Park</t>
  </si>
  <si>
    <t>Daiso</t>
  </si>
  <si>
    <t xml:space="preserve">Takeshita Dori </t>
  </si>
  <si>
    <t>Shinjuku Gyoen</t>
  </si>
  <si>
    <t>morning walk, 21 mins from hotel</t>
  </si>
  <si>
    <t xml:space="preserve">Chidorigafuchi </t>
  </si>
  <si>
    <t>25 mins to Ginza by Yurakucho line</t>
  </si>
  <si>
    <t>to Ginza</t>
  </si>
  <si>
    <t>Tempat terindah melihat sakura
Sewa perahu 500-800 Yen
TIDAK BEROPERASI HR SENIN</t>
  </si>
  <si>
    <t>to Chidorigafuchi</t>
  </si>
  <si>
    <t>23 mins  Walk SubwayChiyoda Line SubwayHanzomon Line Walk</t>
  </si>
  <si>
    <t>To Harajuku - Shibuya</t>
  </si>
  <si>
    <t>16 mins by Yamanote Line</t>
  </si>
  <si>
    <t xml:space="preserve">Meiji Shrine </t>
  </si>
  <si>
    <t>Walk 600m to Higashi-shinjuku Sta.  &gt;&gt; take Oedo Line各停For Iidabashi / Daimon 8 stops (17 mins) to Shin-Okachimachi Station &gt;&gt; take Tsukuba Express区間快速Tsukuba to Asakusa Sta. &gt;&gt; walk 750m to SensoJi</t>
  </si>
  <si>
    <t>Asakusa Shrine, Sumida Park, etc around Asakusa</t>
  </si>
  <si>
    <t>18 mins walk from Asakusa Station</t>
  </si>
  <si>
    <t>Other transport</t>
  </si>
  <si>
    <t>Food</t>
  </si>
  <si>
    <t>Remember to buy TWP - Tokyo Wide Pass</t>
  </si>
  <si>
    <t>Tokyo Imperial Palace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</si>
</sst>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h:mm\ AM/PM;@"/>
    <numFmt numFmtId="166" formatCode="_(* #,##0.0_);_(* \(#,##0.0\);_(* &quot;-&quot;??_);_(@_)"/>
    <numFmt numFmtId="167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2"/>
      <color indexed="8"/>
      <name val="Calibri"/>
      <family val="2"/>
      <charset val="136"/>
    </font>
    <font>
      <sz val="8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Trebuchet MS"/>
      <family val="2"/>
    </font>
    <font>
      <sz val="8"/>
      <color rgb="FFFF000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center"/>
    </xf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7" fontId="2" fillId="0" borderId="5" xfId="1" applyNumberFormat="1" applyFont="1" applyFill="1" applyBorder="1" applyAlignment="1">
      <alignment vertical="center" wrapText="1"/>
    </xf>
    <xf numFmtId="167" fontId="2" fillId="0" borderId="4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 applyAlignment="1">
      <alignment horizontal="left" vertical="center" wrapText="1"/>
    </xf>
    <xf numFmtId="167" fontId="2" fillId="0" borderId="0" xfId="1" applyNumberFormat="1" applyFont="1" applyAlignment="1">
      <alignment vertical="center" wrapText="1"/>
    </xf>
    <xf numFmtId="166" fontId="2" fillId="0" borderId="0" xfId="1" applyNumberFormat="1" applyFont="1" applyAlignment="1">
      <alignment vertical="center" wrapText="1"/>
    </xf>
    <xf numFmtId="164" fontId="2" fillId="0" borderId="3" xfId="1" applyFont="1" applyBorder="1" applyAlignment="1">
      <alignment horizontal="center" vertical="center" wrapText="1"/>
    </xf>
    <xf numFmtId="167" fontId="2" fillId="0" borderId="3" xfId="1" applyNumberFormat="1" applyFont="1" applyBorder="1" applyAlignment="1">
      <alignment horizontal="center" vertical="center" wrapText="1"/>
    </xf>
    <xf numFmtId="15" fontId="2" fillId="0" borderId="6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vertical="center" wrapText="1"/>
    </xf>
    <xf numFmtId="167" fontId="2" fillId="0" borderId="6" xfId="1" applyNumberFormat="1" applyFont="1" applyFill="1" applyBorder="1" applyAlignment="1">
      <alignment vertical="center" wrapText="1"/>
    </xf>
    <xf numFmtId="167" fontId="2" fillId="0" borderId="6" xfId="1" applyNumberFormat="1" applyFont="1" applyBorder="1" applyAlignment="1">
      <alignment vertical="center" wrapText="1"/>
    </xf>
    <xf numFmtId="1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167" fontId="2" fillId="0" borderId="1" xfId="1" applyNumberFormat="1" applyFont="1" applyFill="1" applyBorder="1" applyAlignment="1">
      <alignment vertical="center" wrapText="1"/>
    </xf>
    <xf numFmtId="167" fontId="2" fillId="0" borderId="1" xfId="1" applyNumberFormat="1" applyFont="1" applyBorder="1" applyAlignment="1">
      <alignment vertical="center" wrapText="1"/>
    </xf>
    <xf numFmtId="164" fontId="2" fillId="0" borderId="5" xfId="1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5" fontId="2" fillId="0" borderId="5" xfId="0" applyNumberFormat="1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5" fontId="2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4" xfId="1" applyFont="1" applyBorder="1" applyAlignment="1">
      <alignment vertical="center" wrapText="1"/>
    </xf>
    <xf numFmtId="167" fontId="2" fillId="0" borderId="5" xfId="1" applyNumberFormat="1" applyFont="1" applyBorder="1" applyAlignment="1">
      <alignment vertical="center" wrapText="1"/>
    </xf>
    <xf numFmtId="15" fontId="2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7" fontId="2" fillId="0" borderId="2" xfId="1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5" fontId="2" fillId="0" borderId="7" xfId="0" applyNumberFormat="1" applyFont="1" applyBorder="1" applyAlignment="1">
      <alignment vertical="center" wrapText="1"/>
    </xf>
    <xf numFmtId="167" fontId="2" fillId="0" borderId="7" xfId="1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7" fontId="2" fillId="0" borderId="0" xfId="1" applyNumberFormat="1" applyFont="1" applyFill="1" applyAlignment="1">
      <alignment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4" fillId="0" borderId="5" xfId="1" applyNumberFormat="1" applyFont="1" applyFill="1" applyBorder="1" applyAlignment="1">
      <alignment vertical="center" wrapText="1"/>
    </xf>
    <xf numFmtId="0" fontId="9" fillId="0" borderId="0" xfId="0" applyFont="1"/>
    <xf numFmtId="0" fontId="6" fillId="0" borderId="1" xfId="3" applyFont="1" applyBorder="1" applyAlignment="1">
      <alignment vertical="center" wrapText="1"/>
    </xf>
    <xf numFmtId="0" fontId="4" fillId="0" borderId="5" xfId="3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4" fontId="2" fillId="0" borderId="7" xfId="1" applyFont="1" applyBorder="1" applyAlignment="1">
      <alignment vertical="center" wrapText="1"/>
    </xf>
    <xf numFmtId="167" fontId="2" fillId="0" borderId="7" xfId="1" applyNumberFormat="1" applyFont="1" applyBorder="1" applyAlignment="1">
      <alignment vertical="center" wrapText="1"/>
    </xf>
    <xf numFmtId="0" fontId="6" fillId="0" borderId="7" xfId="3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0" fontId="9" fillId="0" borderId="0" xfId="0" applyNumberFormat="1" applyFont="1" applyAlignment="1">
      <alignment vertical="center" wrapText="1"/>
    </xf>
    <xf numFmtId="0" fontId="4" fillId="0" borderId="2" xfId="3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8" xfId="1" applyFont="1" applyBorder="1" applyAlignment="1">
      <alignment vertical="center" wrapText="1"/>
    </xf>
    <xf numFmtId="167" fontId="2" fillId="0" borderId="8" xfId="1" applyNumberFormat="1" applyFont="1" applyFill="1" applyBorder="1" applyAlignment="1">
      <alignment vertical="center" wrapText="1"/>
    </xf>
    <xf numFmtId="167" fontId="2" fillId="0" borderId="4" xfId="1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7" fontId="2" fillId="0" borderId="8" xfId="1" applyNumberFormat="1" applyFont="1" applyBorder="1" applyAlignment="1">
      <alignment vertical="center" wrapText="1"/>
    </xf>
    <xf numFmtId="0" fontId="4" fillId="0" borderId="6" xfId="3" applyFont="1" applyBorder="1" applyAlignment="1">
      <alignment vertical="center" wrapText="1"/>
    </xf>
    <xf numFmtId="164" fontId="2" fillId="0" borderId="2" xfId="1" applyFont="1" applyBorder="1" applyAlignment="1">
      <alignment vertical="center" wrapText="1"/>
    </xf>
    <xf numFmtId="167" fontId="2" fillId="0" borderId="2" xfId="1" applyNumberFormat="1" applyFont="1" applyFill="1" applyBorder="1" applyAlignment="1">
      <alignment vertical="center" wrapText="1"/>
    </xf>
  </cellXfs>
  <cellStyles count="4">
    <cellStyle name="Comma" xfId="1" builtinId="3"/>
    <cellStyle name="Hyperlink" xfId="3" builtinId="8"/>
    <cellStyle name="Normal" xfId="0" builtinId="0"/>
    <cellStyle name="一般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11</xdr:col>
      <xdr:colOff>504825</xdr:colOff>
      <xdr:row>19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B9408D-E53E-442D-BF3E-46413AF2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8963025" cy="356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19</xdr:row>
      <xdr:rowOff>152399</xdr:rowOff>
    </xdr:from>
    <xdr:to>
      <xdr:col>8</xdr:col>
      <xdr:colOff>814170</xdr:colOff>
      <xdr:row>41</xdr:row>
      <xdr:rowOff>104774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30C835-1B35-4AA7-B4D5-3771090F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771899"/>
          <a:ext cx="5405220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17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BDCA56-B383-4413-B914-5F072620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333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us-en.fujikyu.co.jp/route/detail/id/1/" TargetMode="External"/><Relationship Id="rId1" Type="http://schemas.openxmlformats.org/officeDocument/2006/relationships/hyperlink" Target="http://bus-en.fujikyu.co.jp/heritage-tour/detail/id/3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D24" sqref="D24"/>
    </sheetView>
  </sheetViews>
  <sheetFormatPr defaultRowHeight="13.5"/>
  <cols>
    <col min="1" max="1" width="9.42578125" style="1" customWidth="1"/>
    <col min="2" max="3" width="8.85546875" style="10" customWidth="1"/>
    <col min="4" max="4" width="24.5703125" style="1" customWidth="1"/>
    <col min="5" max="5" width="4.5703125" style="1" customWidth="1"/>
    <col min="6" max="6" width="6.7109375" style="1" customWidth="1"/>
    <col min="7" max="7" width="9.140625" style="13" customWidth="1"/>
    <col min="8" max="8" width="11.140625" style="11" customWidth="1"/>
    <col min="9" max="9" width="10.7109375" style="44" bestFit="1" customWidth="1"/>
    <col min="10" max="10" width="16.7109375" style="13" bestFit="1" customWidth="1"/>
    <col min="11" max="11" width="76.5703125" style="1" customWidth="1"/>
    <col min="12" max="12" width="22.42578125" style="1" customWidth="1"/>
    <col min="13" max="16384" width="9.140625" style="1"/>
  </cols>
  <sheetData>
    <row r="1" spans="1:11">
      <c r="A1" s="39" t="s">
        <v>6</v>
      </c>
      <c r="H1" s="12" t="s">
        <v>11</v>
      </c>
      <c r="I1" s="44">
        <v>135</v>
      </c>
      <c r="K1" s="1" t="s">
        <v>5</v>
      </c>
    </row>
    <row r="2" spans="1:11">
      <c r="H2" s="12"/>
      <c r="J2" s="14"/>
    </row>
    <row r="3" spans="1:11" s="10" customFormat="1" ht="14.25" thickBot="1">
      <c r="A3" s="2" t="s">
        <v>2</v>
      </c>
      <c r="B3" s="2" t="s">
        <v>1</v>
      </c>
      <c r="C3" s="2" t="s">
        <v>0</v>
      </c>
      <c r="D3" s="2" t="s">
        <v>3</v>
      </c>
      <c r="E3" s="2"/>
      <c r="F3" s="2" t="s">
        <v>8</v>
      </c>
      <c r="G3" s="16" t="s">
        <v>14</v>
      </c>
      <c r="H3" s="15" t="s">
        <v>15</v>
      </c>
      <c r="I3" s="45" t="s">
        <v>4</v>
      </c>
      <c r="J3" s="16" t="s">
        <v>7</v>
      </c>
      <c r="K3" s="2"/>
    </row>
    <row r="4" spans="1:11" ht="14.25" thickTop="1">
      <c r="A4" s="17">
        <v>43197</v>
      </c>
      <c r="B4" s="18">
        <v>0.60069444444444442</v>
      </c>
      <c r="C4" s="18">
        <v>0.85069444444444453</v>
      </c>
      <c r="D4" s="43" t="s">
        <v>9</v>
      </c>
      <c r="E4" s="43"/>
      <c r="F4" s="43"/>
      <c r="G4" s="21"/>
      <c r="H4" s="19"/>
      <c r="I4" s="20">
        <v>5153708</v>
      </c>
      <c r="J4" s="21"/>
      <c r="K4" s="43" t="s">
        <v>12</v>
      </c>
    </row>
    <row r="5" spans="1:11">
      <c r="A5" s="22">
        <v>43198</v>
      </c>
      <c r="B5" s="23">
        <v>4.1666666666666664E-2</v>
      </c>
      <c r="C5" s="23">
        <v>0.2638888888888889</v>
      </c>
      <c r="D5" s="5" t="s">
        <v>10</v>
      </c>
      <c r="E5" s="5"/>
      <c r="F5" s="5"/>
      <c r="G5" s="26"/>
      <c r="H5" s="24"/>
      <c r="I5" s="25"/>
      <c r="J5" s="26"/>
      <c r="K5" s="5" t="s">
        <v>60</v>
      </c>
    </row>
    <row r="6" spans="1:11" ht="40.5">
      <c r="A6" s="22"/>
      <c r="B6" s="23">
        <v>0.44097222222222227</v>
      </c>
      <c r="C6" s="23">
        <v>0.59027777777777779</v>
      </c>
      <c r="D6" s="5" t="s">
        <v>13</v>
      </c>
      <c r="E6" s="5"/>
      <c r="F6" s="5"/>
      <c r="G6" s="26">
        <v>3300</v>
      </c>
      <c r="H6" s="27"/>
      <c r="I6" s="7">
        <f>G6*I1</f>
        <v>445500</v>
      </c>
      <c r="J6" s="26"/>
      <c r="K6" s="5" t="s">
        <v>28</v>
      </c>
    </row>
    <row r="7" spans="1:11" s="64" customFormat="1">
      <c r="A7" s="61"/>
      <c r="B7" s="62">
        <v>0.625</v>
      </c>
      <c r="C7" s="62"/>
      <c r="D7" s="9" t="s">
        <v>29</v>
      </c>
      <c r="E7" s="9"/>
      <c r="F7" s="9"/>
      <c r="G7" s="63"/>
      <c r="H7" s="28"/>
      <c r="I7" s="46">
        <f>3786264/2</f>
        <v>1893132</v>
      </c>
      <c r="J7" s="63"/>
      <c r="K7" s="9" t="s">
        <v>18</v>
      </c>
    </row>
    <row r="8" spans="1:11" ht="14.25" thickBot="1">
      <c r="A8" s="30"/>
      <c r="B8" s="31"/>
      <c r="C8" s="31"/>
      <c r="D8" s="6" t="s">
        <v>21</v>
      </c>
      <c r="E8" s="6"/>
      <c r="F8" s="6"/>
      <c r="G8" s="35"/>
      <c r="H8" s="27"/>
      <c r="I8" s="7"/>
      <c r="J8" s="35"/>
      <c r="K8" s="49" t="s">
        <v>20</v>
      </c>
    </row>
    <row r="9" spans="1:11" ht="14.25" thickTop="1">
      <c r="A9" s="40">
        <v>43199</v>
      </c>
      <c r="B9" s="50">
        <v>0.33333333333333331</v>
      </c>
      <c r="C9" s="50"/>
      <c r="D9" s="42" t="s">
        <v>22</v>
      </c>
      <c r="E9" s="42"/>
      <c r="F9" s="42"/>
      <c r="G9" s="52"/>
      <c r="H9" s="51"/>
      <c r="I9" s="41"/>
      <c r="J9" s="52"/>
      <c r="K9" s="53"/>
    </row>
    <row r="10" spans="1:11" ht="27">
      <c r="A10" s="36"/>
      <c r="B10" s="37"/>
      <c r="C10" s="37"/>
      <c r="D10" s="5" t="s">
        <v>19</v>
      </c>
      <c r="E10" s="5"/>
      <c r="F10" s="5"/>
      <c r="G10" s="26">
        <v>1030</v>
      </c>
      <c r="H10" s="27"/>
      <c r="I10" s="7">
        <f>G10*I1</f>
        <v>139050</v>
      </c>
      <c r="J10" s="38"/>
      <c r="K10" s="56" t="s">
        <v>25</v>
      </c>
    </row>
    <row r="11" spans="1:11">
      <c r="A11" s="22"/>
      <c r="B11" s="23"/>
      <c r="C11" s="23"/>
      <c r="D11" s="5" t="s">
        <v>24</v>
      </c>
      <c r="E11" s="5"/>
      <c r="F11" s="5"/>
      <c r="G11" s="26"/>
      <c r="H11" s="27"/>
      <c r="I11" s="7"/>
      <c r="J11" s="26"/>
      <c r="K11" s="48" t="s">
        <v>23</v>
      </c>
    </row>
    <row r="12" spans="1:11" ht="14.25" thickBot="1">
      <c r="A12" s="32"/>
      <c r="B12" s="33"/>
      <c r="C12" s="33"/>
      <c r="D12" s="3" t="s">
        <v>16</v>
      </c>
      <c r="E12" s="3"/>
      <c r="F12" s="3"/>
      <c r="G12" s="60">
        <v>300</v>
      </c>
      <c r="H12" s="34"/>
      <c r="I12" s="8">
        <f>G12*I1</f>
        <v>40500</v>
      </c>
      <c r="J12" s="60"/>
      <c r="K12" s="3"/>
    </row>
    <row r="13" spans="1:11" ht="14.25" thickTop="1">
      <c r="A13" s="40">
        <v>43200</v>
      </c>
      <c r="B13" s="50">
        <v>0.39583333333333331</v>
      </c>
      <c r="C13" s="50">
        <v>0.46180555555555558</v>
      </c>
      <c r="D13" s="42" t="s">
        <v>17</v>
      </c>
      <c r="E13" s="42"/>
      <c r="F13" s="42"/>
      <c r="G13" s="52">
        <v>1510</v>
      </c>
      <c r="H13" s="51"/>
      <c r="I13" s="41">
        <f>G13*I1</f>
        <v>203850</v>
      </c>
      <c r="J13" s="52"/>
      <c r="K13" s="53" t="s">
        <v>26</v>
      </c>
    </row>
    <row r="14" spans="1:11">
      <c r="A14" s="36"/>
      <c r="B14" s="37"/>
      <c r="C14" s="37"/>
      <c r="D14" s="5"/>
      <c r="E14" s="6"/>
      <c r="F14" s="6"/>
      <c r="G14" s="35">
        <v>500</v>
      </c>
      <c r="H14" s="27"/>
      <c r="I14" s="7">
        <f>G14*I1</f>
        <v>67500</v>
      </c>
      <c r="J14" s="38"/>
      <c r="K14" s="56" t="s">
        <v>27</v>
      </c>
    </row>
    <row r="15" spans="1:11" ht="14.25" thickBot="1">
      <c r="A15" s="36"/>
      <c r="B15" s="37"/>
      <c r="C15" s="37"/>
      <c r="D15" s="57" t="s">
        <v>37</v>
      </c>
      <c r="E15" s="3"/>
      <c r="F15" s="3"/>
      <c r="G15" s="60"/>
      <c r="H15" s="34"/>
      <c r="I15" s="8">
        <f>5010275/2</f>
        <v>2505137.5</v>
      </c>
      <c r="J15" s="38"/>
      <c r="K15" s="56"/>
    </row>
    <row r="16" spans="1:11" ht="14.25" thickTop="1">
      <c r="A16" s="40">
        <v>43201</v>
      </c>
      <c r="B16" s="50">
        <v>0.33333333333333331</v>
      </c>
      <c r="C16" s="50"/>
      <c r="D16" s="42" t="s">
        <v>52</v>
      </c>
      <c r="E16" s="42"/>
      <c r="F16" s="42"/>
      <c r="G16" s="52">
        <v>160</v>
      </c>
      <c r="H16" s="51"/>
      <c r="I16" s="41">
        <f>G16*I1</f>
        <v>21600</v>
      </c>
      <c r="J16" s="52"/>
      <c r="K16" s="42" t="s">
        <v>53</v>
      </c>
    </row>
    <row r="17" spans="1:12">
      <c r="A17" s="36"/>
      <c r="B17" s="37"/>
      <c r="C17" s="37"/>
      <c r="D17" s="57"/>
      <c r="E17" s="57"/>
      <c r="F17" s="57"/>
      <c r="G17" s="38"/>
      <c r="H17" s="68"/>
      <c r="I17" s="69"/>
      <c r="J17" s="38"/>
      <c r="K17" s="57" t="s">
        <v>54</v>
      </c>
    </row>
    <row r="18" spans="1:12">
      <c r="A18" s="36"/>
      <c r="B18" s="37"/>
      <c r="C18" s="37"/>
      <c r="D18" s="57"/>
      <c r="E18" s="57"/>
      <c r="F18" s="5"/>
      <c r="G18" s="26"/>
      <c r="H18" s="24"/>
      <c r="I18" s="25"/>
      <c r="J18" s="26"/>
      <c r="K18" s="57" t="s">
        <v>41</v>
      </c>
    </row>
    <row r="19" spans="1:12">
      <c r="A19" s="36"/>
      <c r="B19" s="37"/>
      <c r="C19" s="37"/>
      <c r="D19" s="57"/>
      <c r="E19" s="57"/>
      <c r="F19" s="5"/>
      <c r="G19" s="26"/>
      <c r="H19" s="24"/>
      <c r="I19" s="25"/>
      <c r="J19" s="26"/>
      <c r="K19" s="57" t="s">
        <v>43</v>
      </c>
    </row>
    <row r="20" spans="1:12">
      <c r="A20" s="36"/>
      <c r="B20" s="37"/>
      <c r="C20" s="37"/>
      <c r="D20" s="57"/>
      <c r="E20" s="57"/>
      <c r="F20" s="5"/>
      <c r="G20" s="26"/>
      <c r="H20" s="24"/>
      <c r="I20" s="25"/>
      <c r="J20" s="26"/>
      <c r="K20" s="57" t="s">
        <v>42</v>
      </c>
    </row>
    <row r="21" spans="1:12">
      <c r="A21" s="36"/>
      <c r="B21" s="37">
        <v>0.5</v>
      </c>
      <c r="C21" s="37"/>
      <c r="D21" s="57" t="s">
        <v>50</v>
      </c>
      <c r="E21" s="57"/>
      <c r="F21" s="5"/>
      <c r="G21" s="26">
        <v>170</v>
      </c>
      <c r="H21" s="24"/>
      <c r="I21" s="25">
        <f>G21*I1</f>
        <v>22950</v>
      </c>
      <c r="J21" s="26"/>
      <c r="K21" s="57" t="s">
        <v>51</v>
      </c>
    </row>
    <row r="22" spans="1:12" ht="40.5">
      <c r="A22" s="36"/>
      <c r="B22" s="37"/>
      <c r="C22" s="37"/>
      <c r="D22" s="57" t="s">
        <v>46</v>
      </c>
      <c r="E22" s="57"/>
      <c r="F22" s="5"/>
      <c r="G22" s="26"/>
      <c r="H22" s="24"/>
      <c r="I22" s="25"/>
      <c r="J22" s="26"/>
      <c r="K22" s="57" t="s">
        <v>49</v>
      </c>
    </row>
    <row r="23" spans="1:12">
      <c r="A23" s="36"/>
      <c r="B23" s="37"/>
      <c r="C23" s="37"/>
      <c r="D23" s="57" t="s">
        <v>61</v>
      </c>
      <c r="E23" s="57"/>
      <c r="F23" s="5"/>
      <c r="G23" s="26"/>
      <c r="H23" s="27"/>
      <c r="I23" s="7"/>
      <c r="J23" s="26"/>
      <c r="K23" s="57"/>
    </row>
    <row r="24" spans="1:12">
      <c r="A24" s="36"/>
      <c r="B24" s="37">
        <v>0.66666666666666663</v>
      </c>
      <c r="C24" s="37"/>
      <c r="D24" s="57" t="s">
        <v>48</v>
      </c>
      <c r="E24" s="57"/>
      <c r="F24" s="5"/>
      <c r="G24" s="26">
        <v>170</v>
      </c>
      <c r="H24" s="27"/>
      <c r="I24" s="7">
        <f>G24*I1</f>
        <v>22950</v>
      </c>
      <c r="J24" s="26"/>
      <c r="K24" s="57" t="s">
        <v>47</v>
      </c>
    </row>
    <row r="25" spans="1:12" ht="40.5">
      <c r="A25" s="22"/>
      <c r="B25" s="23"/>
      <c r="C25" s="23"/>
      <c r="D25" s="5" t="s">
        <v>33</v>
      </c>
      <c r="E25" s="5"/>
      <c r="F25" s="5"/>
      <c r="G25" s="26">
        <v>7800</v>
      </c>
      <c r="H25" s="27"/>
      <c r="I25" s="7">
        <f>G25*I1</f>
        <v>1053000</v>
      </c>
      <c r="J25" s="26"/>
      <c r="K25" s="5" t="s">
        <v>31</v>
      </c>
    </row>
    <row r="26" spans="1:12" ht="54.75" thickBot="1">
      <c r="A26" s="30"/>
      <c r="B26" s="31"/>
      <c r="C26" s="31"/>
      <c r="D26" s="6"/>
      <c r="E26" s="6"/>
      <c r="F26" s="6"/>
      <c r="G26" s="35"/>
      <c r="H26" s="27"/>
      <c r="I26" s="7"/>
      <c r="J26" s="35"/>
      <c r="K26" s="65" t="s">
        <v>32</v>
      </c>
    </row>
    <row r="27" spans="1:12" ht="28.5" thickTop="1" thickBot="1">
      <c r="A27" s="17">
        <v>43202</v>
      </c>
      <c r="B27" s="18">
        <v>0.29166666666666669</v>
      </c>
      <c r="C27" s="18"/>
      <c r="D27" s="43" t="s">
        <v>38</v>
      </c>
      <c r="E27" s="43"/>
      <c r="F27" s="43"/>
      <c r="G27" s="21">
        <f>(400+2700)*2</f>
        <v>6200</v>
      </c>
      <c r="H27" s="19"/>
      <c r="I27" s="20">
        <f>G27*I1</f>
        <v>837000</v>
      </c>
      <c r="J27" s="21"/>
      <c r="K27" s="67" t="s">
        <v>39</v>
      </c>
    </row>
    <row r="28" spans="1:12" ht="41.25" thickTop="1">
      <c r="A28" s="17">
        <v>43203</v>
      </c>
      <c r="B28" s="18">
        <v>0.29166666666666669</v>
      </c>
      <c r="C28" s="18">
        <v>0.31944444444444448</v>
      </c>
      <c r="D28" s="43" t="s">
        <v>30</v>
      </c>
      <c r="E28" s="43"/>
      <c r="F28" s="43"/>
      <c r="G28" s="21">
        <v>390</v>
      </c>
      <c r="H28" s="19"/>
      <c r="I28" s="20">
        <f>G28*I1</f>
        <v>52650</v>
      </c>
      <c r="J28" s="21"/>
      <c r="K28" s="43" t="s">
        <v>55</v>
      </c>
    </row>
    <row r="29" spans="1:12">
      <c r="A29" s="22"/>
      <c r="B29" s="23"/>
      <c r="C29" s="23"/>
      <c r="D29" s="5"/>
      <c r="E29" s="5"/>
      <c r="F29" s="5"/>
      <c r="G29" s="26"/>
      <c r="H29" s="24"/>
      <c r="I29" s="25"/>
      <c r="J29" s="26"/>
      <c r="K29" s="5" t="s">
        <v>56</v>
      </c>
    </row>
    <row r="30" spans="1:12" ht="14.25" thickBot="1">
      <c r="A30" s="32"/>
      <c r="B30" s="33"/>
      <c r="C30" s="33"/>
      <c r="D30" s="3" t="s">
        <v>40</v>
      </c>
      <c r="E30" s="3"/>
      <c r="F30" s="3"/>
      <c r="G30" s="60"/>
      <c r="H30" s="34"/>
      <c r="I30" s="8"/>
      <c r="J30" s="60"/>
      <c r="K30" s="3" t="s">
        <v>57</v>
      </c>
    </row>
    <row r="31" spans="1:12" ht="14.25" thickTop="1">
      <c r="A31" s="36">
        <v>43204</v>
      </c>
      <c r="B31" s="37"/>
      <c r="C31" s="37"/>
      <c r="D31" s="57" t="s">
        <v>44</v>
      </c>
      <c r="E31" s="65"/>
      <c r="F31" s="65"/>
      <c r="G31" s="66"/>
      <c r="H31" s="58"/>
      <c r="I31" s="59"/>
      <c r="J31" s="38"/>
      <c r="K31" s="57" t="s">
        <v>45</v>
      </c>
    </row>
    <row r="32" spans="1:12" ht="27">
      <c r="A32" s="22"/>
      <c r="B32" s="23">
        <v>0.58333333333333337</v>
      </c>
      <c r="C32" s="23">
        <v>0.67708333333333337</v>
      </c>
      <c r="D32" s="5" t="s">
        <v>36</v>
      </c>
      <c r="E32" s="6"/>
      <c r="F32" s="6"/>
      <c r="G32" s="35">
        <v>2690</v>
      </c>
      <c r="H32" s="27"/>
      <c r="I32" s="7">
        <f>G32*I1</f>
        <v>363150</v>
      </c>
      <c r="J32" s="26"/>
      <c r="K32" s="5" t="s">
        <v>35</v>
      </c>
      <c r="L32" s="29"/>
    </row>
    <row r="33" spans="1:12" ht="14.25" thickBot="1">
      <c r="A33" s="32"/>
      <c r="B33" s="33">
        <v>0.76041666666666663</v>
      </c>
      <c r="C33" s="33"/>
      <c r="D33" s="3" t="s">
        <v>34</v>
      </c>
      <c r="E33" s="3"/>
      <c r="F33" s="3"/>
      <c r="G33" s="60"/>
      <c r="H33" s="34"/>
      <c r="I33" s="8"/>
      <c r="J33" s="60"/>
      <c r="K33" s="3"/>
      <c r="L33" s="4"/>
    </row>
    <row r="34" spans="1:12" ht="14.25" thickTop="1"/>
    <row r="35" spans="1:12">
      <c r="I35" s="44">
        <f>SUM(I4:I33)</f>
        <v>12821677.5</v>
      </c>
    </row>
    <row r="36" spans="1:12">
      <c r="D36" s="1" t="s">
        <v>58</v>
      </c>
      <c r="G36" s="13">
        <f>390*5</f>
        <v>1950</v>
      </c>
      <c r="I36" s="44">
        <f>G36*I1</f>
        <v>263250</v>
      </c>
    </row>
    <row r="37" spans="1:12">
      <c r="D37" s="1" t="s">
        <v>59</v>
      </c>
      <c r="G37" s="13">
        <f>500*3*7</f>
        <v>10500</v>
      </c>
      <c r="I37" s="44">
        <f>G37*I1</f>
        <v>1417500</v>
      </c>
    </row>
    <row r="38" spans="1:12">
      <c r="I38" s="44">
        <f>SUM(I35:I37)</f>
        <v>14502427.5</v>
      </c>
    </row>
  </sheetData>
  <hyperlinks>
    <hyperlink ref="K11" r:id="rId1" xr:uid="{00000000-0004-0000-0000-000000000000}"/>
    <hyperlink ref="K13" r:id="rId2" xr:uid="{00000000-0004-0000-0000-000001000000}"/>
  </hyperlinks>
  <pageMargins left="0.7" right="0.7" top="0.75" bottom="0.75" header="0.3" footer="0.3"/>
  <pageSetup scale="58" fitToHeight="0" orientation="landscape" horizont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>
      <selection activeCell="J32" sqref="J32"/>
    </sheetView>
  </sheetViews>
  <sheetFormatPr defaultColWidth="18.85546875" defaultRowHeight="15"/>
  <cols>
    <col min="1" max="1" width="18.7109375" style="47" bestFit="1" customWidth="1"/>
    <col min="2" max="7" width="5.7109375" style="47" bestFit="1" customWidth="1"/>
    <col min="8" max="16384" width="18.85546875" style="47"/>
  </cols>
  <sheetData>
    <row r="1" spans="1:7">
      <c r="A1" s="54"/>
      <c r="B1" s="54"/>
      <c r="C1" s="54"/>
      <c r="D1" s="54"/>
      <c r="E1" s="54"/>
      <c r="F1" s="54"/>
      <c r="G1" s="54"/>
    </row>
    <row r="2" spans="1:7">
      <c r="A2" s="54"/>
      <c r="B2" s="55"/>
      <c r="C2" s="55"/>
      <c r="D2" s="55"/>
      <c r="E2" s="55"/>
      <c r="F2" s="55"/>
      <c r="G2" s="55"/>
    </row>
    <row r="3" spans="1:7">
      <c r="A3" s="54"/>
      <c r="B3" s="55"/>
      <c r="C3" s="55"/>
      <c r="D3" s="55"/>
      <c r="E3" s="55"/>
      <c r="F3" s="55"/>
      <c r="G3" s="55"/>
    </row>
    <row r="4" spans="1:7">
      <c r="A4" s="54"/>
      <c r="B4" s="55"/>
      <c r="C4" s="55"/>
      <c r="D4" s="55"/>
      <c r="E4" s="55"/>
      <c r="F4" s="55"/>
      <c r="G4" s="55"/>
    </row>
    <row r="5" spans="1:7">
      <c r="A5" s="54"/>
      <c r="B5" s="55"/>
      <c r="C5" s="55"/>
      <c r="D5" s="55"/>
      <c r="E5" s="55"/>
      <c r="F5" s="55"/>
      <c r="G5" s="55"/>
    </row>
    <row r="6" spans="1:7">
      <c r="A6" s="54"/>
      <c r="B6" s="55"/>
      <c r="C6" s="55"/>
      <c r="D6" s="55"/>
      <c r="E6" s="55"/>
      <c r="F6" s="55"/>
      <c r="G6" s="55"/>
    </row>
    <row r="7" spans="1:7">
      <c r="A7" s="54"/>
      <c r="B7" s="55"/>
      <c r="C7" s="55"/>
      <c r="D7" s="55"/>
      <c r="E7" s="55"/>
      <c r="F7" s="55"/>
      <c r="G7" s="55"/>
    </row>
    <row r="8" spans="1:7">
      <c r="A8" s="54"/>
      <c r="B8" s="55"/>
      <c r="C8" s="55"/>
      <c r="D8" s="55"/>
      <c r="E8" s="55"/>
      <c r="F8" s="55"/>
      <c r="G8" s="55"/>
    </row>
    <row r="9" spans="1:7">
      <c r="A9" s="54"/>
      <c r="B9" s="55"/>
      <c r="C9" s="55"/>
      <c r="D9" s="55"/>
      <c r="E9" s="55"/>
      <c r="F9" s="55"/>
      <c r="G9" s="5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Itinerary</vt:lpstr>
      <vt:lpstr>Mt Fuji Loop Bus</vt:lpstr>
      <vt:lpstr>Locker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</dc:creator>
  <cp:lastModifiedBy>Merry Dju</cp:lastModifiedBy>
  <cp:lastPrinted>2015-10-18T05:11:13Z</cp:lastPrinted>
  <dcterms:created xsi:type="dcterms:W3CDTF">2015-06-20T03:36:48Z</dcterms:created>
  <dcterms:modified xsi:type="dcterms:W3CDTF">2018-04-05T13:33:55Z</dcterms:modified>
</cp:coreProperties>
</file>